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.2\schet\БЮДЖЕТ 2025\БЮДЖЕТ 2025- ОБС\"/>
    </mc:Choice>
  </mc:AlternateContent>
  <bookViews>
    <workbookView xWindow="0" yWindow="0" windowWidth="19200" windowHeight="11655"/>
  </bookViews>
  <sheets>
    <sheet name="Общо" sheetId="1" r:id="rId1"/>
  </sheets>
  <definedNames>
    <definedName name="_xlnm.Print_Titles" localSheetId="0">Общо!$A:$O,Общо!$9:$9</definedName>
  </definedNames>
  <calcPr calcId="162913"/>
</workbook>
</file>

<file path=xl/calcChain.xml><?xml version="1.0" encoding="utf-8"?>
<calcChain xmlns="http://schemas.openxmlformats.org/spreadsheetml/2006/main">
  <c r="O50" i="1" l="1"/>
  <c r="N50" i="1"/>
  <c r="M50" i="1"/>
  <c r="L50" i="1"/>
  <c r="L47" i="1" s="1"/>
  <c r="K50" i="1"/>
  <c r="J50" i="1"/>
  <c r="I50" i="1"/>
  <c r="H50" i="1"/>
  <c r="H47" i="1" s="1"/>
  <c r="G50" i="1"/>
  <c r="F50" i="1"/>
  <c r="E50" i="1"/>
  <c r="D50" i="1"/>
  <c r="D47" i="1" s="1"/>
  <c r="C50" i="1"/>
  <c r="O47" i="1"/>
  <c r="N47" i="1"/>
  <c r="M47" i="1"/>
  <c r="K47" i="1"/>
  <c r="J47" i="1"/>
  <c r="I47" i="1"/>
  <c r="G47" i="1"/>
  <c r="F47" i="1"/>
  <c r="E47" i="1"/>
  <c r="C47" i="1"/>
  <c r="E74" i="1" l="1"/>
  <c r="D74" i="1"/>
  <c r="C74" i="1"/>
  <c r="F74" i="1"/>
  <c r="C67" i="1" l="1"/>
  <c r="L14" i="1"/>
  <c r="L11" i="1" s="1"/>
  <c r="L40" i="1"/>
  <c r="L54" i="1"/>
  <c r="L67" i="1"/>
  <c r="L63" i="1" s="1"/>
  <c r="O67" i="1"/>
  <c r="O63" i="1" s="1"/>
  <c r="N67" i="1"/>
  <c r="N63" i="1" s="1"/>
  <c r="M67" i="1"/>
  <c r="M63" i="1" s="1"/>
  <c r="K67" i="1"/>
  <c r="J67" i="1"/>
  <c r="J63" i="1" s="1"/>
  <c r="I67" i="1"/>
  <c r="I63" i="1" s="1"/>
  <c r="H67" i="1"/>
  <c r="H63" i="1" s="1"/>
  <c r="G67" i="1"/>
  <c r="G63" i="1" s="1"/>
  <c r="F67" i="1"/>
  <c r="F63" i="1" s="1"/>
  <c r="E67" i="1"/>
  <c r="E63" i="1" s="1"/>
  <c r="D67" i="1"/>
  <c r="D63" i="1" s="1"/>
  <c r="O54" i="1"/>
  <c r="N54" i="1"/>
  <c r="M54" i="1"/>
  <c r="K54" i="1"/>
  <c r="J54" i="1"/>
  <c r="I54" i="1"/>
  <c r="H54" i="1"/>
  <c r="G54" i="1"/>
  <c r="F54" i="1"/>
  <c r="E54" i="1"/>
  <c r="D54" i="1"/>
  <c r="C54" i="1"/>
  <c r="C64" i="1"/>
  <c r="C63" i="1" s="1"/>
  <c r="O40" i="1"/>
  <c r="O39" i="1" s="1"/>
  <c r="N40" i="1"/>
  <c r="M40" i="1"/>
  <c r="M39" i="1" s="1"/>
  <c r="K40" i="1"/>
  <c r="J40" i="1"/>
  <c r="J39" i="1" s="1"/>
  <c r="I40" i="1"/>
  <c r="H40" i="1"/>
  <c r="H39" i="1" s="1"/>
  <c r="G40" i="1"/>
  <c r="F40" i="1"/>
  <c r="F39" i="1" s="1"/>
  <c r="E40" i="1"/>
  <c r="D40" i="1"/>
  <c r="D39" i="1" s="1"/>
  <c r="D10" i="1" s="1"/>
  <c r="C40" i="1"/>
  <c r="O14" i="1"/>
  <c r="O11" i="1" s="1"/>
  <c r="O10" i="1" s="1"/>
  <c r="N14" i="1"/>
  <c r="N11" i="1" s="1"/>
  <c r="M14" i="1"/>
  <c r="M11" i="1" s="1"/>
  <c r="M10" i="1" s="1"/>
  <c r="K14" i="1"/>
  <c r="K11" i="1" s="1"/>
  <c r="J14" i="1"/>
  <c r="J11" i="1" s="1"/>
  <c r="J10" i="1" s="1"/>
  <c r="I14" i="1"/>
  <c r="I11" i="1" s="1"/>
  <c r="H14" i="1"/>
  <c r="H11" i="1" s="1"/>
  <c r="H10" i="1" s="1"/>
  <c r="G14" i="1"/>
  <c r="G11" i="1" s="1"/>
  <c r="F14" i="1"/>
  <c r="F11" i="1" s="1"/>
  <c r="F10" i="1" s="1"/>
  <c r="E14" i="1"/>
  <c r="E11" i="1" s="1"/>
  <c r="C14" i="1"/>
  <c r="C11" i="1" s="1"/>
  <c r="E39" i="1" l="1"/>
  <c r="E10" i="1" s="1"/>
  <c r="I39" i="1"/>
  <c r="I10" i="1" s="1"/>
  <c r="N39" i="1"/>
  <c r="N10" i="1" s="1"/>
  <c r="L39" i="1"/>
  <c r="L10" i="1" s="1"/>
  <c r="C39" i="1"/>
  <c r="C10" i="1" s="1"/>
  <c r="G39" i="1"/>
  <c r="G10" i="1" s="1"/>
  <c r="K63" i="1"/>
  <c r="K39" i="1" s="1"/>
  <c r="K10" i="1" s="1"/>
</calcChain>
</file>

<file path=xl/sharedStrings.xml><?xml version="1.0" encoding="utf-8"?>
<sst xmlns="http://schemas.openxmlformats.org/spreadsheetml/2006/main" count="162" uniqueCount="107">
  <si>
    <t>ОБЩИНА</t>
  </si>
  <si>
    <t>Рудозем</t>
  </si>
  <si>
    <t>КОД ПО ЕБК</t>
  </si>
  <si>
    <t>7108</t>
  </si>
  <si>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</si>
  <si>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</si>
  <si>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</si>
  <si>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</si>
  <si>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</si>
  <si>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</si>
  <si>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</si>
  <si>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</si>
  <si>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</si>
  <si>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</si>
  <si>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>Усвоено към  отчетния период</t>
  </si>
  <si>
    <t>Параграф по ЕБК: 45-00; 46-00; 64-00;74-00; 78-00; 80-12; 83-11; 83-12; 83-71; 83-72; Други източници</t>
  </si>
  <si>
    <t>код на ССЕС - 42, 96, 97, 98</t>
  </si>
  <si>
    <t>ОБЩО</t>
  </si>
  <si>
    <t>5100</t>
  </si>
  <si>
    <t>Основен ремонт на дълготрайни материални активи</t>
  </si>
  <si>
    <t>Функция 03</t>
  </si>
  <si>
    <t>Образование</t>
  </si>
  <si>
    <t>3311</t>
  </si>
  <si>
    <t>СМР по въвеждане на мерки за енергийна ефективност на детски градини с.Елховец, село Елховец</t>
  </si>
  <si>
    <t xml:space="preserve">42 (план:0 лв., усвоено:0 лв.);
</t>
  </si>
  <si>
    <t>СМР по въвеждане на мерки за енергийна ефективност на детска градина с.Чепинци, село Чепинци</t>
  </si>
  <si>
    <t>Функция 06</t>
  </si>
  <si>
    <t>Жилищно строителство, благоустройство, комунално стопанство и опазване на околната среда</t>
  </si>
  <si>
    <t>6606</t>
  </si>
  <si>
    <t>Реконструкция на улица от ПТ 47, с.Равнината, ОБЩИНА РУДОЗЕМ</t>
  </si>
  <si>
    <t xml:space="preserve">6100 (план:228619 лв., усвоено:215802 лв.);
</t>
  </si>
  <si>
    <t>6619</t>
  </si>
  <si>
    <t xml:space="preserve">3113 (план:0 лв., усвоено:0 лв.);
6100 (план:0 лв., усвоено:0 лв.);
</t>
  </si>
  <si>
    <t>ППР  на ул.Капитан Петко Войвода, гр.Рудозем, ОБЩИНА РУДОЗЕМ</t>
  </si>
  <si>
    <t xml:space="preserve">3113 (план:0 лв., усвоено:0 лв.);
</t>
  </si>
  <si>
    <t>ППР на ул."Иван Вазов" гр.Рудозем, ОБЩИНА РУДОЗЕМ</t>
  </si>
  <si>
    <t>Основен ремонт на ул.Хан Крум, гр.Рудозем, инженеринг и строителен надзор, ОБЩИНА РУДОЗЕМ</t>
  </si>
  <si>
    <t>Основен ремонт на ул.Захари Стоянов, инженеринг и строителен надзор, ОБЩИНА РУДОЗЕМ</t>
  </si>
  <si>
    <t>Основен ремонт на паркинг в УПИ 9 кв.39 в гр.Рудозем инженеринг и строителен надзор, ОБЩИНА РУДОЗЕМ</t>
  </si>
  <si>
    <t>Функция 07</t>
  </si>
  <si>
    <t>Почивно дело, култура, религиозни дейности</t>
  </si>
  <si>
    <t>7738</t>
  </si>
  <si>
    <t>Съфинансиране читалище Пловдивци енерг.ефект.и достъпна среда НПВУ, ОБЩИНА РУДОЗЕМ</t>
  </si>
  <si>
    <t>Функция 08</t>
  </si>
  <si>
    <t>Икономически дейности и услуги</t>
  </si>
  <si>
    <t>8832</t>
  </si>
  <si>
    <t>ППР  на път II 86 до мост с.Грамаде, община Рудозем, ОБЩИНА РУДОЗЕМ</t>
  </si>
  <si>
    <t>5200</t>
  </si>
  <si>
    <t>Придобиване на дълготрайни материални активи</t>
  </si>
  <si>
    <t>Функция 01</t>
  </si>
  <si>
    <t>Общи държавни служби</t>
  </si>
  <si>
    <t>5204</t>
  </si>
  <si>
    <t>придобиване на транспортни средства</t>
  </si>
  <si>
    <t>1122</t>
  </si>
  <si>
    <t>Лек автомобил Шкода Супърб, ОбА</t>
  </si>
  <si>
    <t>5203</t>
  </si>
  <si>
    <t>придобиване на друго оборудване, машини и съоръжения</t>
  </si>
  <si>
    <t>3389</t>
  </si>
  <si>
    <t>ППР и СМР за изграждане на газохранилище, ОБЩИНА РУДОЗЕМ</t>
  </si>
  <si>
    <t>5206</t>
  </si>
  <si>
    <t>изграждане на инфраструктурни обекти</t>
  </si>
  <si>
    <t>6603</t>
  </si>
  <si>
    <t>СН по паркоустрояване и благоуст.на съществуващ обществен селищен парк ЛЕСОПАРК гр.Рудозем, ОБЩИНА РУДОЗЕМ</t>
  </si>
  <si>
    <t>ППР на пешеходен надлез към кв.Оскрушево, ОБЩИНА РУДОЗЕМ</t>
  </si>
  <si>
    <t>Функция 09</t>
  </si>
  <si>
    <t>Разходи некласифицирани в другите функции</t>
  </si>
  <si>
    <t>9997</t>
  </si>
  <si>
    <t>Главница по заем към Инвестбанк АД, ОБЩИНА РУДОЗЕМ</t>
  </si>
  <si>
    <t>Заем към фонд Флаг за капиталови разходи, ОБЩИНА РУДОЗЕМ</t>
  </si>
  <si>
    <t>Реконструкция на улица от ос 55 до ос 126 с.Бяла река</t>
  </si>
  <si>
    <t>31-11</t>
  </si>
  <si>
    <t>СН на Вътрешна водопроводна мрежа с.Чепинци, лот 10, село Чепинци</t>
  </si>
  <si>
    <t>Съфинансиране читалище с.Чепинци енерг.ефект.и достъпна среда НПВУ, ОБЩИНА РУДОЗЕМ</t>
  </si>
  <si>
    <t xml:space="preserve">Спирки 10 броя </t>
  </si>
  <si>
    <t>ППР, СМР, СН и АН на обект: Реконструкция на ул.Васил Левски-пресечка към СУ Рудозем</t>
  </si>
  <si>
    <t>Придобиване на дълготрайни материални активи компютри и хардуер</t>
  </si>
  <si>
    <t>Компютри 3 бр</t>
  </si>
  <si>
    <t>Придобиване на друго оборудване, машини и съоръжения</t>
  </si>
  <si>
    <t>Бързо сканиращо устройство</t>
  </si>
  <si>
    <t>ППР на довеждащ водопровод с.Чепинци</t>
  </si>
  <si>
    <t>Инженеринг и СН на улица с.Пловдивци</t>
  </si>
  <si>
    <t>ППР на реконструкция на улична мрежа в с.Елховец от о.т.44 до о.т.214  с дължина 650м</t>
  </si>
  <si>
    <t>СН на реконструкция на улична мрежа в с.Оглед</t>
  </si>
  <si>
    <t>ППР, СМР и АН на улици в с.Войкова лъка ПТ 52</t>
  </si>
  <si>
    <t>ППР улична мрежа в с.Войкова лъка ПТ 6 с дължина 123м</t>
  </si>
  <si>
    <t>Функция 05</t>
  </si>
  <si>
    <t>Социално осигуряване, подпомагане и грижи</t>
  </si>
  <si>
    <t>Компютри 2 бр /лаптоп/</t>
  </si>
  <si>
    <t>Компютри 7 бр /лаптоп/</t>
  </si>
  <si>
    <t>Климатици 5 бр</t>
  </si>
  <si>
    <t>Усторйство за изкачване на стълби</t>
  </si>
  <si>
    <t>52-05</t>
  </si>
  <si>
    <t>придобиване на стопански инвентар</t>
  </si>
  <si>
    <t>Терапевтична люлка</t>
  </si>
  <si>
    <t>СН на реконструкция на улици с.Чепинци</t>
  </si>
  <si>
    <t>СН на реконструкция на улици с.Борие</t>
  </si>
  <si>
    <t>СН на Детска площадка на ул.Капитан П.Войвода</t>
  </si>
  <si>
    <t>СН на реконструкция на улици ПТ 5,13 в с.Рибница</t>
  </si>
  <si>
    <t>СН на реконструкция на ул.2, етап 1 с.Сопотот</t>
  </si>
  <si>
    <t xml:space="preserve">СН на улица от о.т.61 до о.т.57 с.Бърчево </t>
  </si>
  <si>
    <t>ППР, СН, АН И СМР на изкуствени неравности и повдигнати пешеходни пътеки по РПМ на територията на община Рудозем</t>
  </si>
  <si>
    <t>Уточнен план /сбор от всички източници/</t>
  </si>
  <si>
    <t>Климатици 2 бр</t>
  </si>
  <si>
    <t>Компютри 4 бр.</t>
  </si>
  <si>
    <t>Климатик 1 бр</t>
  </si>
  <si>
    <t xml:space="preserve"> от 31-13 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</si>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</sst>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7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5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1" fillId="2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6" borderId="0" xfId="0" applyFont="1" applyFill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wrapText="1"/>
    </xf>
    <xf numFmtId="0" fontId="0" fillId="0" borderId="0" xfId="0" applyFill="1"/>
    <xf numFmtId="164" fontId="3" fillId="8" borderId="1" xfId="0" applyNumberFormat="1" applyFont="1" applyFill="1" applyBorder="1" applyAlignment="1">
      <alignment wrapText="1"/>
    </xf>
    <xf numFmtId="0" fontId="4" fillId="8" borderId="0" xfId="0" applyFont="1" applyFill="1"/>
    <xf numFmtId="164" fontId="3" fillId="8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164" fontId="1" fillId="4" borderId="2" xfId="0" applyNumberFormat="1" applyFont="1" applyFill="1" applyBorder="1" applyAlignment="1">
      <alignment wrapText="1"/>
    </xf>
    <xf numFmtId="164" fontId="1" fillId="4" borderId="2" xfId="0" applyNumberFormat="1" applyFont="1" applyFill="1" applyBorder="1" applyAlignment="1">
      <alignment horizontal="left" wrapText="1"/>
    </xf>
    <xf numFmtId="164" fontId="5" fillId="4" borderId="2" xfId="0" applyNumberFormat="1" applyFont="1" applyFill="1" applyBorder="1" applyAlignment="1">
      <alignment wrapText="1"/>
    </xf>
    <xf numFmtId="0" fontId="0" fillId="8" borderId="0" xfId="0" applyFill="1"/>
    <xf numFmtId="164" fontId="3" fillId="8" borderId="2" xfId="0" applyNumberFormat="1" applyFont="1" applyFill="1" applyBorder="1" applyAlignment="1">
      <alignment horizontal="left" wrapText="1"/>
    </xf>
    <xf numFmtId="0" fontId="4" fillId="8" borderId="0" xfId="0" applyFont="1" applyFill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3" fillId="8" borderId="2" xfId="0" applyNumberFormat="1" applyFont="1" applyFill="1" applyBorder="1" applyAlignment="1">
      <alignment wrapText="1"/>
    </xf>
    <xf numFmtId="164" fontId="5" fillId="9" borderId="2" xfId="0" applyNumberFormat="1" applyFont="1" applyFill="1" applyBorder="1" applyAlignment="1">
      <alignment wrapText="1"/>
    </xf>
    <xf numFmtId="164" fontId="5" fillId="10" borderId="2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164" fontId="5" fillId="10" borderId="2" xfId="0" applyNumberFormat="1" applyFont="1" applyFill="1" applyBorder="1" applyAlignment="1">
      <alignment horizontal="left" wrapText="1"/>
    </xf>
    <xf numFmtId="164" fontId="5" fillId="10" borderId="1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left" wrapText="1"/>
    </xf>
    <xf numFmtId="164" fontId="0" fillId="0" borderId="1" xfId="0" applyNumberForma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left" wrapText="1"/>
    </xf>
    <xf numFmtId="164" fontId="6" fillId="10" borderId="2" xfId="0" applyNumberFormat="1" applyFon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wrapText="1"/>
    </xf>
    <xf numFmtId="164" fontId="0" fillId="8" borderId="2" xfId="0" applyNumberFormat="1" applyFill="1" applyBorder="1" applyAlignment="1">
      <alignment horizontal="left"/>
    </xf>
    <xf numFmtId="0" fontId="0" fillId="8" borderId="2" xfId="0" applyFill="1" applyBorder="1" applyAlignment="1">
      <alignment wrapText="1"/>
    </xf>
    <xf numFmtId="164" fontId="5" fillId="9" borderId="2" xfId="0" applyNumberFormat="1" applyFont="1" applyFill="1" applyBorder="1" applyAlignment="1">
      <alignment horizontal="left" vertical="top" wrapText="1"/>
    </xf>
    <xf numFmtId="164" fontId="1" fillId="9" borderId="2" xfId="0" applyNumberFormat="1" applyFont="1" applyFill="1" applyBorder="1" applyAlignment="1">
      <alignment wrapText="1"/>
    </xf>
    <xf numFmtId="0" fontId="0" fillId="9" borderId="0" xfId="0" applyFill="1"/>
    <xf numFmtId="164" fontId="1" fillId="9" borderId="2" xfId="0" applyNumberFormat="1" applyFont="1" applyFill="1" applyBorder="1" applyAlignment="1">
      <alignment horizontal="left" wrapText="1"/>
    </xf>
    <xf numFmtId="164" fontId="6" fillId="11" borderId="2" xfId="0" applyNumberFormat="1" applyFont="1" applyFill="1" applyBorder="1" applyAlignment="1">
      <alignment horizontal="left"/>
    </xf>
    <xf numFmtId="0" fontId="0" fillId="11" borderId="2" xfId="0" applyFill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164" fontId="0" fillId="0" borderId="1" xfId="0" applyNumberFormat="1" applyBorder="1" applyAlignment="1"/>
    <xf numFmtId="164" fontId="0" fillId="0" borderId="1" xfId="0" applyNumberFormat="1" applyFill="1" applyBorder="1" applyAlignment="1"/>
    <xf numFmtId="164" fontId="0" fillId="8" borderId="1" xfId="0" applyNumberFormat="1" applyFill="1" applyBorder="1" applyAlignment="1"/>
    <xf numFmtId="164" fontId="0" fillId="8" borderId="2" xfId="0" applyNumberFormat="1" applyFill="1" applyBorder="1" applyAlignment="1"/>
    <xf numFmtId="164" fontId="0" fillId="0" borderId="2" xfId="0" applyNumberFormat="1" applyBorder="1" applyAlignment="1"/>
    <xf numFmtId="164" fontId="0" fillId="7" borderId="1" xfId="0" applyNumberFormat="1" applyFill="1" applyBorder="1" applyAlignment="1"/>
    <xf numFmtId="164" fontId="0" fillId="11" borderId="2" xfId="0" applyNumberFormat="1" applyFill="1" applyBorder="1" applyAlignment="1"/>
    <xf numFmtId="164" fontId="6" fillId="10" borderId="2" xfId="0" applyNumberFormat="1" applyFont="1" applyFill="1" applyBorder="1" applyAlignment="1"/>
    <xf numFmtId="164" fontId="0" fillId="7" borderId="2" xfId="0" applyNumberFormat="1" applyFill="1" applyBorder="1" applyAlignment="1"/>
    <xf numFmtId="164" fontId="3" fillId="10" borderId="2" xfId="0" applyNumberFormat="1" applyFont="1" applyFill="1" applyBorder="1" applyAlignment="1">
      <alignment wrapText="1"/>
    </xf>
    <xf numFmtId="164" fontId="4" fillId="0" borderId="2" xfId="0" applyNumberFormat="1" applyFont="1" applyFill="1" applyBorder="1" applyAlignment="1"/>
    <xf numFmtId="0" fontId="1" fillId="0" borderId="6" xfId="0" applyFont="1" applyBorder="1" applyAlignment="1">
      <alignment vertical="center" wrapText="1"/>
    </xf>
    <xf numFmtId="0" fontId="0" fillId="0" borderId="0" xfId="0"/>
    <xf numFmtId="164" fontId="1" fillId="8" borderId="2" xfId="0" applyNumberFormat="1" applyFont="1" applyFill="1" applyBorder="1" applyAlignment="1">
      <alignment horizontal="left" wrapText="1"/>
    </xf>
    <xf numFmtId="164" fontId="1" fillId="8" borderId="2" xfId="0" applyNumberFormat="1" applyFont="1" applyFill="1" applyBorder="1" applyAlignment="1">
      <alignment wrapText="1"/>
    </xf>
    <xf numFmtId="164" fontId="5" fillId="8" borderId="2" xfId="0" applyNumberFormat="1" applyFont="1" applyFill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workbookViewId="0">
      <pane xSplit="2" ySplit="9" topLeftCell="C10" activePane="bottomRight" state="frozen"/>
      <selection pane="topRight"/>
      <selection pane="bottomLeft"/>
      <selection pane="bottomRight" activeCell="P8" sqref="P8"/>
    </sheetView>
  </sheetViews>
  <sheetFormatPr defaultRowHeight="15" x14ac:dyDescent="0.25"/>
  <cols>
    <col min="1" max="1" width="11.7109375" style="32" customWidth="1" collapsed="1"/>
    <col min="2" max="2" width="31.28515625" customWidth="1" collapsed="1"/>
    <col min="3" max="3" width="12.42578125" style="50" customWidth="1" collapsed="1"/>
    <col min="4" max="4" width="9.7109375" style="50" customWidth="1" collapsed="1"/>
    <col min="5" max="6" width="9.7109375" style="50" bestFit="1" customWidth="1"/>
    <col min="7" max="7" width="0.140625" style="50" customWidth="1" collapsed="1"/>
    <col min="8" max="8" width="9.7109375" style="50" customWidth="1" collapsed="1"/>
    <col min="9" max="9" width="9.28515625" style="50" customWidth="1"/>
    <col min="10" max="10" width="9.85546875" style="50" customWidth="1"/>
    <col min="11" max="11" width="0.140625" style="50" hidden="1" customWidth="1"/>
    <col min="12" max="12" width="2.5703125" style="50" hidden="1" customWidth="1" collapsed="1"/>
    <col min="13" max="14" width="9.140625" style="50"/>
    <col min="15" max="15" width="11.140625" style="50" customWidth="1"/>
  </cols>
  <sheetData>
    <row r="1" spans="1:15" ht="15.75" thickBot="1" x14ac:dyDescent="0.3">
      <c r="N1" s="79" t="s">
        <v>106</v>
      </c>
      <c r="O1" s="79"/>
    </row>
    <row r="2" spans="1:15" ht="17.45" customHeight="1" thickBot="1" x14ac:dyDescent="0.35">
      <c r="A2" s="33" t="s">
        <v>0</v>
      </c>
      <c r="B2" s="6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7.45" customHeight="1" thickBot="1" x14ac:dyDescent="0.35">
      <c r="A3" s="33" t="s">
        <v>2</v>
      </c>
      <c r="B3" s="6" t="s">
        <v>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5.75" thickBot="1" x14ac:dyDescent="0.3"/>
    <row r="5" spans="1:15" ht="15" customHeight="1" thickBot="1" x14ac:dyDescent="0.3">
      <c r="A5" s="69" t="s">
        <v>4</v>
      </c>
      <c r="B5" s="70" t="s">
        <v>5</v>
      </c>
      <c r="C5" s="71" t="s">
        <v>101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0.2" customHeight="1" thickBot="1" x14ac:dyDescent="0.3">
      <c r="A6" s="69"/>
      <c r="B6" s="70"/>
      <c r="C6" s="72"/>
      <c r="D6" s="72" t="s">
        <v>6</v>
      </c>
      <c r="E6" s="72"/>
      <c r="F6" s="72"/>
      <c r="G6" s="72"/>
      <c r="H6" s="72"/>
      <c r="I6" s="72"/>
      <c r="J6" s="73"/>
      <c r="K6" s="73"/>
      <c r="L6" s="72"/>
      <c r="M6" s="72"/>
      <c r="N6" s="72"/>
      <c r="O6" s="72"/>
    </row>
    <row r="7" spans="1:15" ht="75" customHeight="1" thickBot="1" x14ac:dyDescent="0.3">
      <c r="A7" s="69"/>
      <c r="B7" s="70"/>
      <c r="C7" s="72"/>
      <c r="D7" s="72" t="s">
        <v>7</v>
      </c>
      <c r="E7" s="72"/>
      <c r="F7" s="72"/>
      <c r="G7" s="72"/>
      <c r="H7" s="72" t="s">
        <v>8</v>
      </c>
      <c r="I7" s="74"/>
      <c r="J7" s="75" t="s">
        <v>9</v>
      </c>
      <c r="K7" s="76"/>
      <c r="L7" s="77" t="s">
        <v>10</v>
      </c>
      <c r="M7" s="78"/>
      <c r="N7" s="72" t="s">
        <v>11</v>
      </c>
      <c r="O7" s="72"/>
    </row>
    <row r="8" spans="1:15" ht="99.95" customHeight="1" thickBot="1" x14ac:dyDescent="0.3">
      <c r="A8" s="69"/>
      <c r="B8" s="70"/>
      <c r="C8" s="72"/>
      <c r="D8" s="51" t="s">
        <v>12</v>
      </c>
      <c r="E8" s="51" t="s">
        <v>13</v>
      </c>
      <c r="F8" s="51" t="s">
        <v>105</v>
      </c>
      <c r="G8" s="51" t="s">
        <v>14</v>
      </c>
      <c r="H8" s="51" t="s">
        <v>12</v>
      </c>
      <c r="I8" s="51" t="s">
        <v>13</v>
      </c>
      <c r="J8" s="63" t="s">
        <v>13</v>
      </c>
      <c r="K8" s="63" t="s">
        <v>14</v>
      </c>
      <c r="L8" s="51" t="s">
        <v>15</v>
      </c>
      <c r="M8" s="51" t="s">
        <v>13</v>
      </c>
      <c r="N8" s="51" t="s">
        <v>16</v>
      </c>
      <c r="O8" s="51" t="s">
        <v>13</v>
      </c>
    </row>
    <row r="9" spans="1:15" ht="15.75" thickBot="1" x14ac:dyDescent="0.3">
      <c r="A9" s="33">
        <v>1</v>
      </c>
      <c r="B9" s="7">
        <v>2</v>
      </c>
      <c r="C9" s="51">
        <v>3</v>
      </c>
      <c r="D9" s="51">
        <v>4</v>
      </c>
      <c r="E9" s="51">
        <v>5</v>
      </c>
      <c r="F9" s="51">
        <v>6</v>
      </c>
      <c r="G9" s="51">
        <v>7</v>
      </c>
      <c r="H9" s="51">
        <v>7</v>
      </c>
      <c r="I9" s="51">
        <v>8</v>
      </c>
      <c r="J9" s="51">
        <v>9</v>
      </c>
      <c r="K9" s="51">
        <v>15</v>
      </c>
      <c r="L9" s="51">
        <v>16</v>
      </c>
      <c r="M9" s="51">
        <v>10</v>
      </c>
      <c r="N9" s="51">
        <v>11</v>
      </c>
      <c r="O9" s="51">
        <v>12</v>
      </c>
    </row>
    <row r="10" spans="1:15" ht="15.75" thickBot="1" x14ac:dyDescent="0.3">
      <c r="A10" s="34"/>
      <c r="B10" s="4" t="s">
        <v>17</v>
      </c>
      <c r="C10" s="4">
        <f>SUM(C11+C39)</f>
        <v>1989232</v>
      </c>
      <c r="D10" s="4">
        <f>SUM(D11+D39)</f>
        <v>0</v>
      </c>
      <c r="E10" s="4">
        <f>SUM(E11+E39)</f>
        <v>1112085</v>
      </c>
      <c r="F10" s="4">
        <f>SUM(F11+F39+F74)</f>
        <v>1330100</v>
      </c>
      <c r="G10" s="4">
        <f t="shared" ref="G10:O10" si="0">SUM(G11+G39)</f>
        <v>0</v>
      </c>
      <c r="H10" s="4">
        <f t="shared" si="0"/>
        <v>0</v>
      </c>
      <c r="I10" s="4">
        <f t="shared" si="0"/>
        <v>415041</v>
      </c>
      <c r="J10" s="4">
        <f t="shared" si="0"/>
        <v>466257</v>
      </c>
      <c r="K10" s="4">
        <f t="shared" si="0"/>
        <v>89764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</row>
    <row r="11" spans="1:15" ht="44.25" customHeight="1" thickBot="1" x14ac:dyDescent="0.3">
      <c r="A11" s="35" t="s">
        <v>18</v>
      </c>
      <c r="B11" s="1" t="s">
        <v>19</v>
      </c>
      <c r="C11" s="1">
        <f>SUM(C14+C34+C37)</f>
        <v>1474682</v>
      </c>
      <c r="D11" s="1"/>
      <c r="E11" s="1">
        <f t="shared" ref="E11:O11" si="1">SUM(E14+E34+E37)</f>
        <v>1001141</v>
      </c>
      <c r="F11" s="1">
        <f t="shared" si="1"/>
        <v>1001141</v>
      </c>
      <c r="G11" s="1">
        <f t="shared" si="1"/>
        <v>0</v>
      </c>
      <c r="H11" s="1">
        <f t="shared" si="1"/>
        <v>0</v>
      </c>
      <c r="I11" s="1">
        <f t="shared" si="1"/>
        <v>320961</v>
      </c>
      <c r="J11" s="1">
        <f t="shared" si="1"/>
        <v>152581</v>
      </c>
      <c r="K11" s="1">
        <f t="shared" si="1"/>
        <v>0</v>
      </c>
      <c r="L11" s="1">
        <f t="shared" si="1"/>
        <v>0</v>
      </c>
      <c r="M11" s="1">
        <f t="shared" si="1"/>
        <v>0</v>
      </c>
      <c r="N11" s="1">
        <f t="shared" si="1"/>
        <v>0</v>
      </c>
      <c r="O11" s="1">
        <f t="shared" si="1"/>
        <v>0</v>
      </c>
    </row>
    <row r="12" spans="1:15" ht="3" hidden="1" customHeight="1" thickBot="1" x14ac:dyDescent="0.3">
      <c r="A12" s="22" t="s">
        <v>22</v>
      </c>
      <c r="B12" s="5" t="s">
        <v>23</v>
      </c>
      <c r="C12" s="52">
        <v>0</v>
      </c>
      <c r="D12" s="52"/>
      <c r="E12" s="52">
        <v>0</v>
      </c>
      <c r="F12" s="52">
        <v>0</v>
      </c>
      <c r="G12" s="52">
        <v>0</v>
      </c>
      <c r="H12" s="52"/>
      <c r="I12" s="52">
        <v>0</v>
      </c>
      <c r="J12" s="52">
        <v>0</v>
      </c>
      <c r="K12" s="52">
        <v>0</v>
      </c>
      <c r="L12" s="52"/>
      <c r="M12" s="52">
        <v>0</v>
      </c>
      <c r="N12" s="52" t="s">
        <v>24</v>
      </c>
      <c r="O12" s="52">
        <v>0</v>
      </c>
    </row>
    <row r="13" spans="1:15" ht="60.75" hidden="1" thickBot="1" x14ac:dyDescent="0.3">
      <c r="A13" s="22" t="s">
        <v>22</v>
      </c>
      <c r="B13" s="5" t="s">
        <v>25</v>
      </c>
      <c r="C13" s="52">
        <v>0</v>
      </c>
      <c r="D13" s="52"/>
      <c r="E13" s="52">
        <v>0</v>
      </c>
      <c r="F13" s="52">
        <v>0</v>
      </c>
      <c r="G13" s="52">
        <v>0</v>
      </c>
      <c r="H13" s="52"/>
      <c r="I13" s="52">
        <v>0</v>
      </c>
      <c r="J13" s="52">
        <v>0</v>
      </c>
      <c r="K13" s="52">
        <v>0</v>
      </c>
      <c r="L13" s="52"/>
      <c r="M13" s="52">
        <v>0</v>
      </c>
      <c r="N13" s="52" t="s">
        <v>24</v>
      </c>
      <c r="O13" s="52">
        <v>0</v>
      </c>
    </row>
    <row r="14" spans="1:15" ht="60.75" thickBot="1" x14ac:dyDescent="0.3">
      <c r="A14" s="36" t="s">
        <v>26</v>
      </c>
      <c r="B14" s="3" t="s">
        <v>27</v>
      </c>
      <c r="C14" s="3">
        <f>SUM(C15:C33)</f>
        <v>1211462</v>
      </c>
      <c r="D14" s="3"/>
      <c r="E14" s="3">
        <f>SUM(E15:E33)</f>
        <v>737921</v>
      </c>
      <c r="F14" s="3">
        <f t="shared" ref="F14:O14" si="2">SUM(F15:F33)</f>
        <v>737921</v>
      </c>
      <c r="G14" s="3">
        <f t="shared" si="2"/>
        <v>0</v>
      </c>
      <c r="H14" s="3">
        <f t="shared" si="2"/>
        <v>0</v>
      </c>
      <c r="I14" s="3">
        <f t="shared" si="2"/>
        <v>320960</v>
      </c>
      <c r="J14" s="3">
        <f t="shared" si="2"/>
        <v>152581</v>
      </c>
      <c r="K14" s="3">
        <f t="shared" si="2"/>
        <v>0</v>
      </c>
      <c r="L14" s="3">
        <f t="shared" si="2"/>
        <v>0</v>
      </c>
      <c r="M14" s="3">
        <f t="shared" si="2"/>
        <v>0</v>
      </c>
      <c r="N14" s="3">
        <f t="shared" si="2"/>
        <v>0</v>
      </c>
      <c r="O14" s="3">
        <f t="shared" si="2"/>
        <v>0</v>
      </c>
    </row>
    <row r="15" spans="1:15" s="20" customFormat="1" ht="60.75" thickBot="1" x14ac:dyDescent="0.3">
      <c r="A15" s="19">
        <v>6606</v>
      </c>
      <c r="B15" s="19" t="s">
        <v>74</v>
      </c>
      <c r="C15" s="23">
        <v>69012</v>
      </c>
      <c r="D15" s="23"/>
      <c r="E15" s="23">
        <v>69012</v>
      </c>
      <c r="F15" s="23">
        <v>69012</v>
      </c>
      <c r="G15" s="23"/>
      <c r="H15" s="23"/>
      <c r="I15" s="23"/>
      <c r="J15" s="23"/>
      <c r="K15" s="23"/>
      <c r="L15" s="23"/>
      <c r="M15" s="23"/>
      <c r="N15" s="23"/>
      <c r="O15" s="23"/>
    </row>
    <row r="16" spans="1:15" ht="45.75" thickBot="1" x14ac:dyDescent="0.3">
      <c r="A16" s="22" t="s">
        <v>28</v>
      </c>
      <c r="B16" s="5" t="s">
        <v>29</v>
      </c>
      <c r="C16" s="52">
        <v>228619</v>
      </c>
      <c r="D16" s="52"/>
      <c r="E16" s="52">
        <v>0</v>
      </c>
      <c r="F16" s="52">
        <v>0</v>
      </c>
      <c r="G16" s="52">
        <v>0</v>
      </c>
      <c r="H16" s="52" t="s">
        <v>30</v>
      </c>
      <c r="I16" s="52">
        <v>228619</v>
      </c>
      <c r="J16" s="52">
        <v>0</v>
      </c>
      <c r="K16" s="52">
        <v>0</v>
      </c>
      <c r="L16" s="52"/>
      <c r="M16" s="52">
        <v>0</v>
      </c>
      <c r="N16" s="52"/>
      <c r="O16" s="52">
        <v>0</v>
      </c>
    </row>
    <row r="17" spans="1:15" s="10" customFormat="1" ht="30.75" thickBot="1" x14ac:dyDescent="0.3">
      <c r="A17" s="37" t="s">
        <v>28</v>
      </c>
      <c r="B17" s="9" t="s">
        <v>69</v>
      </c>
      <c r="C17" s="53">
        <v>215691</v>
      </c>
      <c r="D17" s="53" t="s">
        <v>32</v>
      </c>
      <c r="E17" s="53">
        <v>215691</v>
      </c>
      <c r="F17" s="53">
        <v>215691</v>
      </c>
      <c r="G17" s="53">
        <v>0</v>
      </c>
      <c r="H17" s="53"/>
      <c r="I17" s="53">
        <v>0</v>
      </c>
      <c r="J17" s="53">
        <v>0</v>
      </c>
      <c r="K17" s="53">
        <v>0</v>
      </c>
      <c r="L17" s="53"/>
      <c r="M17" s="53">
        <v>0</v>
      </c>
      <c r="N17" s="53"/>
      <c r="O17" s="53">
        <v>0</v>
      </c>
    </row>
    <row r="18" spans="1:15" s="12" customFormat="1" ht="30.75" thickBot="1" x14ac:dyDescent="0.3">
      <c r="A18" s="13">
        <v>6606</v>
      </c>
      <c r="B18" s="11" t="s">
        <v>83</v>
      </c>
      <c r="C18" s="11">
        <v>69784</v>
      </c>
      <c r="D18" s="11"/>
      <c r="E18" s="11">
        <v>67784</v>
      </c>
      <c r="F18" s="11">
        <v>67784</v>
      </c>
      <c r="G18" s="11">
        <v>0</v>
      </c>
      <c r="H18" s="11"/>
      <c r="I18" s="11">
        <v>0</v>
      </c>
      <c r="J18" s="11">
        <v>2000</v>
      </c>
      <c r="K18" s="11">
        <v>0</v>
      </c>
      <c r="L18" s="11"/>
      <c r="M18" s="11">
        <v>0</v>
      </c>
      <c r="N18" s="11"/>
      <c r="O18" s="11">
        <v>0</v>
      </c>
    </row>
    <row r="19" spans="1:15" s="12" customFormat="1" ht="30.75" thickBot="1" x14ac:dyDescent="0.3">
      <c r="A19" s="19">
        <v>6606</v>
      </c>
      <c r="B19" s="11" t="s">
        <v>84</v>
      </c>
      <c r="C19" s="23">
        <v>4644</v>
      </c>
      <c r="D19" s="23"/>
      <c r="E19" s="23"/>
      <c r="F19" s="23"/>
      <c r="G19" s="23"/>
      <c r="H19" s="23" t="s">
        <v>70</v>
      </c>
      <c r="I19" s="23">
        <v>4644</v>
      </c>
      <c r="J19" s="23"/>
      <c r="K19" s="23"/>
      <c r="L19" s="23"/>
      <c r="M19" s="23"/>
      <c r="N19" s="23"/>
      <c r="O19" s="23"/>
    </row>
    <row r="20" spans="1:15" s="18" customFormat="1" ht="45.75" thickBot="1" x14ac:dyDescent="0.3">
      <c r="A20" s="40" t="s">
        <v>28</v>
      </c>
      <c r="B20" s="41" t="s">
        <v>33</v>
      </c>
      <c r="C20" s="54">
        <v>16560</v>
      </c>
      <c r="D20" s="54" t="s">
        <v>34</v>
      </c>
      <c r="E20" s="54">
        <v>16560</v>
      </c>
      <c r="F20" s="54">
        <v>16560</v>
      </c>
      <c r="G20" s="54">
        <v>0</v>
      </c>
      <c r="H20" s="54"/>
      <c r="I20" s="54">
        <v>0</v>
      </c>
      <c r="J20" s="54">
        <v>0</v>
      </c>
      <c r="K20" s="54">
        <v>0</v>
      </c>
      <c r="L20" s="54"/>
      <c r="M20" s="54">
        <v>0</v>
      </c>
      <c r="N20" s="54"/>
      <c r="O20" s="54">
        <v>0</v>
      </c>
    </row>
    <row r="21" spans="1:15" s="18" customFormat="1" ht="30.75" thickBot="1" x14ac:dyDescent="0.3">
      <c r="A21" s="40" t="s">
        <v>28</v>
      </c>
      <c r="B21" s="41" t="s">
        <v>35</v>
      </c>
      <c r="C21" s="54">
        <v>12960</v>
      </c>
      <c r="D21" s="54" t="s">
        <v>34</v>
      </c>
      <c r="E21" s="54">
        <v>12960</v>
      </c>
      <c r="F21" s="54">
        <v>12960</v>
      </c>
      <c r="G21" s="54">
        <v>0</v>
      </c>
      <c r="H21" s="54"/>
      <c r="I21" s="54">
        <v>0</v>
      </c>
      <c r="J21" s="54">
        <v>0</v>
      </c>
      <c r="K21" s="54">
        <v>0</v>
      </c>
      <c r="L21" s="54"/>
      <c r="M21" s="54">
        <v>0</v>
      </c>
      <c r="N21" s="54"/>
      <c r="O21" s="54">
        <v>0</v>
      </c>
    </row>
    <row r="22" spans="1:15" s="18" customFormat="1" ht="30.75" thickBot="1" x14ac:dyDescent="0.3">
      <c r="A22" s="42">
        <v>6606</v>
      </c>
      <c r="B22" s="43" t="s">
        <v>94</v>
      </c>
      <c r="C22" s="55">
        <v>7257</v>
      </c>
      <c r="D22" s="55"/>
      <c r="E22" s="55"/>
      <c r="F22" s="55"/>
      <c r="G22" s="55"/>
      <c r="H22" s="55" t="s">
        <v>70</v>
      </c>
      <c r="I22" s="55">
        <v>7257</v>
      </c>
      <c r="J22" s="55"/>
      <c r="K22" s="55"/>
      <c r="L22" s="55"/>
      <c r="M22" s="55"/>
      <c r="N22" s="55"/>
      <c r="O22" s="55"/>
    </row>
    <row r="23" spans="1:15" s="18" customFormat="1" ht="30.75" thickBot="1" x14ac:dyDescent="0.3">
      <c r="A23" s="42">
        <v>6606</v>
      </c>
      <c r="B23" s="43" t="s">
        <v>95</v>
      </c>
      <c r="C23" s="55">
        <v>827</v>
      </c>
      <c r="D23" s="55"/>
      <c r="E23" s="55"/>
      <c r="F23" s="55"/>
      <c r="G23" s="55"/>
      <c r="H23" s="55" t="s">
        <v>70</v>
      </c>
      <c r="I23" s="55">
        <v>827</v>
      </c>
      <c r="J23" s="55"/>
      <c r="K23" s="55"/>
      <c r="L23" s="55"/>
      <c r="M23" s="55"/>
      <c r="N23" s="55"/>
      <c r="O23" s="55"/>
    </row>
    <row r="24" spans="1:15" s="18" customFormat="1" ht="30.75" thickBot="1" x14ac:dyDescent="0.3">
      <c r="A24" s="42">
        <v>6606</v>
      </c>
      <c r="B24" s="43" t="s">
        <v>96</v>
      </c>
      <c r="C24" s="55">
        <v>1414</v>
      </c>
      <c r="D24" s="55"/>
      <c r="E24" s="55"/>
      <c r="F24" s="55"/>
      <c r="G24" s="55"/>
      <c r="H24" s="55" t="s">
        <v>70</v>
      </c>
      <c r="I24" s="55">
        <v>1414</v>
      </c>
      <c r="J24" s="55"/>
      <c r="K24" s="55"/>
      <c r="L24" s="55"/>
      <c r="M24" s="55"/>
      <c r="N24" s="55"/>
      <c r="O24" s="55"/>
    </row>
    <row r="25" spans="1:15" s="18" customFormat="1" ht="30.75" thickBot="1" x14ac:dyDescent="0.3">
      <c r="A25" s="42"/>
      <c r="B25" s="43" t="s">
        <v>97</v>
      </c>
      <c r="C25" s="55">
        <v>1543</v>
      </c>
      <c r="D25" s="55"/>
      <c r="E25" s="55"/>
      <c r="F25" s="55"/>
      <c r="G25" s="55"/>
      <c r="H25" s="55" t="s">
        <v>70</v>
      </c>
      <c r="I25" s="55">
        <v>1543</v>
      </c>
      <c r="J25" s="55"/>
      <c r="K25" s="55"/>
      <c r="L25" s="55"/>
      <c r="M25" s="55"/>
      <c r="N25" s="55"/>
      <c r="O25" s="55"/>
    </row>
    <row r="26" spans="1:15" s="18" customFormat="1" ht="30.75" thickBot="1" x14ac:dyDescent="0.3">
      <c r="A26" s="42">
        <v>6606</v>
      </c>
      <c r="B26" s="43" t="s">
        <v>98</v>
      </c>
      <c r="C26" s="55">
        <v>2278</v>
      </c>
      <c r="D26" s="55"/>
      <c r="E26" s="55"/>
      <c r="F26" s="55"/>
      <c r="G26" s="55"/>
      <c r="H26" s="55" t="s">
        <v>70</v>
      </c>
      <c r="I26" s="55">
        <v>2278</v>
      </c>
      <c r="J26" s="55"/>
      <c r="K26" s="55"/>
      <c r="L26" s="55"/>
      <c r="M26" s="55"/>
      <c r="N26" s="55"/>
      <c r="O26" s="55"/>
    </row>
    <row r="27" spans="1:15" s="18" customFormat="1" ht="30.75" thickBot="1" x14ac:dyDescent="0.3">
      <c r="A27" s="42">
        <v>6606</v>
      </c>
      <c r="B27" s="43" t="s">
        <v>99</v>
      </c>
      <c r="C27" s="55">
        <v>3132</v>
      </c>
      <c r="D27" s="55"/>
      <c r="E27" s="55"/>
      <c r="F27" s="55"/>
      <c r="G27" s="55"/>
      <c r="H27" s="55" t="s">
        <v>70</v>
      </c>
      <c r="I27" s="55">
        <v>3132</v>
      </c>
      <c r="J27" s="55"/>
      <c r="K27" s="55"/>
      <c r="L27" s="55"/>
      <c r="M27" s="55"/>
      <c r="N27" s="55"/>
      <c r="O27" s="55"/>
    </row>
    <row r="28" spans="1:15" ht="60.75" thickBot="1" x14ac:dyDescent="0.3">
      <c r="A28" s="22" t="s">
        <v>28</v>
      </c>
      <c r="B28" s="5" t="s">
        <v>36</v>
      </c>
      <c r="C28" s="52">
        <v>355914</v>
      </c>
      <c r="D28" s="52"/>
      <c r="E28" s="52">
        <v>355914</v>
      </c>
      <c r="F28" s="52">
        <v>355914</v>
      </c>
      <c r="G28" s="52">
        <v>0</v>
      </c>
      <c r="H28" s="52"/>
      <c r="I28" s="52">
        <v>0</v>
      </c>
      <c r="J28" s="52"/>
      <c r="K28" s="52">
        <v>0</v>
      </c>
      <c r="L28" s="52"/>
      <c r="M28" s="52">
        <v>0</v>
      </c>
      <c r="N28" s="52"/>
      <c r="O28" s="52">
        <v>0</v>
      </c>
    </row>
    <row r="29" spans="1:15" ht="30.75" thickBot="1" x14ac:dyDescent="0.3">
      <c r="A29" s="21">
        <v>6606</v>
      </c>
      <c r="B29" s="14" t="s">
        <v>80</v>
      </c>
      <c r="C29" s="56">
        <v>59102</v>
      </c>
      <c r="D29" s="56"/>
      <c r="E29" s="56"/>
      <c r="F29" s="56"/>
      <c r="G29" s="56"/>
      <c r="H29" s="56"/>
      <c r="I29" s="56">
        <v>59102</v>
      </c>
      <c r="J29" s="56"/>
      <c r="K29" s="56"/>
      <c r="L29" s="56"/>
      <c r="M29" s="56"/>
      <c r="N29" s="56"/>
      <c r="O29" s="56"/>
    </row>
    <row r="30" spans="1:15" ht="45.75" thickBot="1" x14ac:dyDescent="0.3">
      <c r="A30" s="21">
        <v>6606</v>
      </c>
      <c r="B30" s="14" t="s">
        <v>81</v>
      </c>
      <c r="C30" s="56">
        <v>7678</v>
      </c>
      <c r="D30" s="56"/>
      <c r="E30" s="56"/>
      <c r="F30" s="56"/>
      <c r="G30" s="56"/>
      <c r="H30" s="56" t="s">
        <v>70</v>
      </c>
      <c r="I30" s="56">
        <v>7678</v>
      </c>
      <c r="J30" s="56"/>
      <c r="K30" s="56"/>
      <c r="L30" s="56"/>
      <c r="M30" s="56"/>
      <c r="N30" s="56"/>
      <c r="O30" s="56"/>
    </row>
    <row r="31" spans="1:15" ht="30.75" thickBot="1" x14ac:dyDescent="0.3">
      <c r="A31" s="22">
        <v>6606</v>
      </c>
      <c r="B31" s="5" t="s">
        <v>82</v>
      </c>
      <c r="C31" s="52">
        <v>4466</v>
      </c>
      <c r="D31" s="52"/>
      <c r="E31" s="52"/>
      <c r="F31" s="52"/>
      <c r="G31" s="52"/>
      <c r="H31" s="52" t="s">
        <v>70</v>
      </c>
      <c r="I31" s="52">
        <v>4466</v>
      </c>
      <c r="J31" s="52">
        <v>0</v>
      </c>
      <c r="K31" s="52">
        <v>0</v>
      </c>
      <c r="L31" s="52"/>
      <c r="M31" s="52">
        <v>0</v>
      </c>
      <c r="N31" s="52"/>
      <c r="O31" s="52">
        <v>0</v>
      </c>
    </row>
    <row r="32" spans="1:15" ht="60.75" thickBot="1" x14ac:dyDescent="0.3">
      <c r="A32" s="22" t="s">
        <v>28</v>
      </c>
      <c r="B32" s="5" t="s">
        <v>37</v>
      </c>
      <c r="C32" s="52">
        <v>83826</v>
      </c>
      <c r="D32" s="52"/>
      <c r="E32" s="52">
        <v>0</v>
      </c>
      <c r="F32" s="52">
        <v>0</v>
      </c>
      <c r="G32" s="52">
        <v>0</v>
      </c>
      <c r="H32" s="52"/>
      <c r="I32" s="52">
        <v>0</v>
      </c>
      <c r="J32" s="53">
        <v>83826</v>
      </c>
      <c r="K32" s="52">
        <v>0</v>
      </c>
      <c r="L32" s="52"/>
      <c r="M32" s="52">
        <v>0</v>
      </c>
      <c r="N32" s="52"/>
      <c r="O32" s="52">
        <v>0</v>
      </c>
    </row>
    <row r="33" spans="1:15" ht="60.75" thickBot="1" x14ac:dyDescent="0.3">
      <c r="A33" s="22" t="s">
        <v>31</v>
      </c>
      <c r="B33" s="5" t="s">
        <v>38</v>
      </c>
      <c r="C33" s="52">
        <v>66755</v>
      </c>
      <c r="D33" s="52"/>
      <c r="E33" s="52">
        <v>0</v>
      </c>
      <c r="F33" s="52">
        <v>0</v>
      </c>
      <c r="G33" s="52">
        <v>0</v>
      </c>
      <c r="H33" s="52"/>
      <c r="I33" s="52">
        <v>0</v>
      </c>
      <c r="J33" s="52">
        <v>66755</v>
      </c>
      <c r="K33" s="52">
        <v>0</v>
      </c>
      <c r="L33" s="52"/>
      <c r="M33" s="52">
        <v>0</v>
      </c>
      <c r="N33" s="52"/>
      <c r="O33" s="52">
        <v>0</v>
      </c>
    </row>
    <row r="34" spans="1:15" ht="30.75" thickBot="1" x14ac:dyDescent="0.3">
      <c r="A34" s="36" t="s">
        <v>39</v>
      </c>
      <c r="B34" s="3" t="s">
        <v>40</v>
      </c>
      <c r="C34" s="3">
        <v>243300</v>
      </c>
      <c r="D34" s="3"/>
      <c r="E34" s="3">
        <v>243300</v>
      </c>
      <c r="F34" s="3">
        <v>243300</v>
      </c>
      <c r="G34" s="3">
        <v>0</v>
      </c>
      <c r="H34" s="3"/>
      <c r="I34" s="3">
        <v>0</v>
      </c>
      <c r="J34" s="3">
        <v>0</v>
      </c>
      <c r="K34" s="3">
        <v>0</v>
      </c>
      <c r="L34" s="3"/>
      <c r="M34" s="3">
        <v>0</v>
      </c>
      <c r="N34" s="3"/>
      <c r="O34" s="3">
        <v>0</v>
      </c>
    </row>
    <row r="35" spans="1:15" ht="60.75" thickBot="1" x14ac:dyDescent="0.3">
      <c r="A35" s="22" t="s">
        <v>41</v>
      </c>
      <c r="B35" s="5" t="s">
        <v>72</v>
      </c>
      <c r="C35" s="52">
        <v>86100</v>
      </c>
      <c r="D35" s="52" t="s">
        <v>34</v>
      </c>
      <c r="E35" s="52">
        <v>86100</v>
      </c>
      <c r="F35" s="52">
        <v>86100</v>
      </c>
      <c r="G35" s="52">
        <v>0</v>
      </c>
      <c r="H35" s="52"/>
      <c r="I35" s="52">
        <v>0</v>
      </c>
      <c r="J35" s="52">
        <v>0</v>
      </c>
      <c r="K35" s="52">
        <v>0</v>
      </c>
      <c r="L35" s="52"/>
      <c r="M35" s="52">
        <v>0</v>
      </c>
      <c r="N35" s="52"/>
      <c r="O35" s="52">
        <v>0</v>
      </c>
    </row>
    <row r="36" spans="1:15" ht="60.75" thickBot="1" x14ac:dyDescent="0.3">
      <c r="A36" s="22" t="s">
        <v>41</v>
      </c>
      <c r="B36" s="5" t="s">
        <v>42</v>
      </c>
      <c r="C36" s="52">
        <v>157200</v>
      </c>
      <c r="D36" s="52" t="s">
        <v>34</v>
      </c>
      <c r="E36" s="52">
        <v>157200</v>
      </c>
      <c r="F36" s="52">
        <v>157200</v>
      </c>
      <c r="G36" s="52">
        <v>0</v>
      </c>
      <c r="H36" s="52"/>
      <c r="I36" s="52">
        <v>0</v>
      </c>
      <c r="J36" s="52">
        <v>0</v>
      </c>
      <c r="K36" s="52">
        <v>0</v>
      </c>
      <c r="L36" s="52"/>
      <c r="M36" s="52">
        <v>0</v>
      </c>
      <c r="N36" s="52"/>
      <c r="O36" s="52">
        <v>0</v>
      </c>
    </row>
    <row r="37" spans="1:15" ht="30.75" thickBot="1" x14ac:dyDescent="0.3">
      <c r="A37" s="36" t="s">
        <v>43</v>
      </c>
      <c r="B37" s="3" t="s">
        <v>44</v>
      </c>
      <c r="C37" s="3">
        <v>19920</v>
      </c>
      <c r="D37" s="3"/>
      <c r="E37" s="3">
        <v>19920</v>
      </c>
      <c r="F37" s="3">
        <v>19920</v>
      </c>
      <c r="G37" s="3">
        <v>0</v>
      </c>
      <c r="H37" s="3"/>
      <c r="I37" s="3">
        <v>1</v>
      </c>
      <c r="J37" s="3">
        <v>0</v>
      </c>
      <c r="K37" s="3">
        <v>0</v>
      </c>
      <c r="L37" s="3"/>
      <c r="M37" s="3">
        <v>0</v>
      </c>
      <c r="N37" s="3"/>
      <c r="O37" s="3">
        <v>0</v>
      </c>
    </row>
    <row r="38" spans="1:15" ht="45.75" thickBot="1" x14ac:dyDescent="0.3">
      <c r="A38" s="22" t="s">
        <v>45</v>
      </c>
      <c r="B38" s="5" t="s">
        <v>46</v>
      </c>
      <c r="C38" s="52">
        <v>19920</v>
      </c>
      <c r="D38" s="52" t="s">
        <v>34</v>
      </c>
      <c r="E38" s="52">
        <v>19920</v>
      </c>
      <c r="F38" s="52">
        <v>19920</v>
      </c>
      <c r="G38" s="52">
        <v>0</v>
      </c>
      <c r="H38" s="52"/>
      <c r="I38" s="52">
        <v>0</v>
      </c>
      <c r="J38" s="52">
        <v>0</v>
      </c>
      <c r="K38" s="52">
        <v>0</v>
      </c>
      <c r="L38" s="52"/>
      <c r="M38" s="52">
        <v>0</v>
      </c>
      <c r="N38" s="52"/>
      <c r="O38" s="52">
        <v>0</v>
      </c>
    </row>
    <row r="39" spans="1:15" ht="30.75" thickBot="1" x14ac:dyDescent="0.3">
      <c r="A39" s="35" t="s">
        <v>47</v>
      </c>
      <c r="B39" s="1" t="s">
        <v>48</v>
      </c>
      <c r="C39" s="1">
        <f>SUM(C40+C47+C54+C63+C71)</f>
        <v>514550</v>
      </c>
      <c r="D39" s="1">
        <f t="shared" ref="D39:O39" si="3">SUM(D40+D47+D54+D63+D71)</f>
        <v>0</v>
      </c>
      <c r="E39" s="1">
        <f t="shared" si="3"/>
        <v>110944</v>
      </c>
      <c r="F39" s="1">
        <f t="shared" si="3"/>
        <v>90960</v>
      </c>
      <c r="G39" s="1">
        <f t="shared" si="3"/>
        <v>0</v>
      </c>
      <c r="H39" s="1">
        <f t="shared" si="3"/>
        <v>0</v>
      </c>
      <c r="I39" s="1">
        <f t="shared" si="3"/>
        <v>94080</v>
      </c>
      <c r="J39" s="1">
        <f t="shared" si="3"/>
        <v>313676</v>
      </c>
      <c r="K39" s="1">
        <f t="shared" si="3"/>
        <v>89764</v>
      </c>
      <c r="L39" s="1">
        <f t="shared" si="3"/>
        <v>0</v>
      </c>
      <c r="M39" s="1">
        <f t="shared" si="3"/>
        <v>0</v>
      </c>
      <c r="N39" s="1">
        <f t="shared" si="3"/>
        <v>0</v>
      </c>
      <c r="O39" s="1">
        <f t="shared" si="3"/>
        <v>0</v>
      </c>
    </row>
    <row r="40" spans="1:15" ht="15.75" thickBot="1" x14ac:dyDescent="0.3">
      <c r="A40" s="36" t="s">
        <v>49</v>
      </c>
      <c r="B40" s="3" t="s">
        <v>50</v>
      </c>
      <c r="C40" s="3">
        <f>SUM(C41+C43+C45)</f>
        <v>95014</v>
      </c>
      <c r="D40" s="3">
        <f t="shared" ref="D40:O40" si="4">SUM(D41+D43+D45)</f>
        <v>0</v>
      </c>
      <c r="E40" s="3">
        <f t="shared" si="4"/>
        <v>0</v>
      </c>
      <c r="F40" s="3">
        <f t="shared" si="4"/>
        <v>0</v>
      </c>
      <c r="G40" s="3">
        <f t="shared" si="4"/>
        <v>0</v>
      </c>
      <c r="H40" s="3">
        <f t="shared" si="4"/>
        <v>0</v>
      </c>
      <c r="I40" s="3">
        <f t="shared" si="4"/>
        <v>0</v>
      </c>
      <c r="J40" s="3">
        <f t="shared" si="4"/>
        <v>95014</v>
      </c>
      <c r="K40" s="3">
        <f t="shared" si="4"/>
        <v>89764</v>
      </c>
      <c r="L40" s="3">
        <f t="shared" si="4"/>
        <v>0</v>
      </c>
      <c r="M40" s="3">
        <f t="shared" si="4"/>
        <v>0</v>
      </c>
      <c r="N40" s="3">
        <f t="shared" si="4"/>
        <v>0</v>
      </c>
      <c r="O40" s="3">
        <f t="shared" si="4"/>
        <v>0</v>
      </c>
    </row>
    <row r="41" spans="1:15" s="46" customFormat="1" ht="45.75" thickBot="1" x14ac:dyDescent="0.3">
      <c r="A41" s="44">
        <v>5201</v>
      </c>
      <c r="B41" s="24" t="s">
        <v>75</v>
      </c>
      <c r="C41" s="45">
        <v>4150</v>
      </c>
      <c r="D41" s="45"/>
      <c r="E41" s="45"/>
      <c r="F41" s="45"/>
      <c r="G41" s="45"/>
      <c r="H41" s="45"/>
      <c r="I41" s="45"/>
      <c r="J41" s="45">
        <v>4150</v>
      </c>
      <c r="K41" s="45"/>
      <c r="L41" s="45"/>
      <c r="M41" s="45"/>
      <c r="N41" s="45"/>
      <c r="O41" s="45"/>
    </row>
    <row r="42" spans="1:15" ht="15.75" thickBot="1" x14ac:dyDescent="0.3">
      <c r="A42" s="16">
        <v>1122</v>
      </c>
      <c r="B42" s="17" t="s">
        <v>76</v>
      </c>
      <c r="C42" s="15">
        <v>4150</v>
      </c>
      <c r="D42" s="15"/>
      <c r="E42" s="15"/>
      <c r="F42" s="15"/>
      <c r="G42" s="15"/>
      <c r="H42" s="15"/>
      <c r="I42" s="15"/>
      <c r="J42" s="15">
        <v>4150</v>
      </c>
      <c r="K42" s="15"/>
      <c r="L42" s="15"/>
      <c r="M42" s="15"/>
      <c r="N42" s="15"/>
      <c r="O42" s="15"/>
    </row>
    <row r="43" spans="1:15" s="46" customFormat="1" ht="45.75" thickBot="1" x14ac:dyDescent="0.3">
      <c r="A43" s="47">
        <v>5203</v>
      </c>
      <c r="B43" s="24" t="s">
        <v>77</v>
      </c>
      <c r="C43" s="45">
        <v>1100</v>
      </c>
      <c r="D43" s="45"/>
      <c r="E43" s="45"/>
      <c r="F43" s="45"/>
      <c r="G43" s="45"/>
      <c r="H43" s="45"/>
      <c r="I43" s="45"/>
      <c r="J43" s="45">
        <v>1100</v>
      </c>
      <c r="K43" s="45"/>
      <c r="L43" s="45"/>
      <c r="M43" s="45"/>
      <c r="N43" s="45"/>
      <c r="O43" s="45"/>
    </row>
    <row r="44" spans="1:15" ht="15.75" thickBot="1" x14ac:dyDescent="0.3">
      <c r="A44" s="16">
        <v>1122</v>
      </c>
      <c r="B44" s="17" t="s">
        <v>78</v>
      </c>
      <c r="C44" s="15">
        <v>1100</v>
      </c>
      <c r="D44" s="15"/>
      <c r="E44" s="15"/>
      <c r="F44" s="15"/>
      <c r="G44" s="15"/>
      <c r="H44" s="15"/>
      <c r="I44" s="15"/>
      <c r="J44" s="15">
        <v>1100</v>
      </c>
      <c r="K44" s="15"/>
      <c r="L44" s="15"/>
      <c r="M44" s="15"/>
      <c r="N44" s="15"/>
      <c r="O44" s="15"/>
    </row>
    <row r="45" spans="1:15" ht="30.75" thickBot="1" x14ac:dyDescent="0.3">
      <c r="A45" s="38" t="s">
        <v>51</v>
      </c>
      <c r="B45" s="2" t="s">
        <v>52</v>
      </c>
      <c r="C45" s="2">
        <v>89764</v>
      </c>
      <c r="D45" s="2"/>
      <c r="E45" s="2">
        <v>0</v>
      </c>
      <c r="F45" s="2">
        <v>0</v>
      </c>
      <c r="G45" s="2">
        <v>0</v>
      </c>
      <c r="H45" s="2"/>
      <c r="I45" s="2">
        <v>0</v>
      </c>
      <c r="J45" s="2">
        <v>89764</v>
      </c>
      <c r="K45" s="2">
        <v>89764</v>
      </c>
      <c r="L45" s="2"/>
      <c r="M45" s="2">
        <v>0</v>
      </c>
      <c r="N45" s="2"/>
      <c r="O45" s="2">
        <v>0</v>
      </c>
    </row>
    <row r="46" spans="1:15" s="10" customFormat="1" ht="30.75" thickBot="1" x14ac:dyDescent="0.3">
      <c r="A46" s="37" t="s">
        <v>53</v>
      </c>
      <c r="B46" s="9" t="s">
        <v>54</v>
      </c>
      <c r="C46" s="53">
        <v>89764</v>
      </c>
      <c r="D46" s="53"/>
      <c r="E46" s="53">
        <v>0</v>
      </c>
      <c r="F46" s="53">
        <v>0</v>
      </c>
      <c r="G46" s="53">
        <v>0</v>
      </c>
      <c r="H46" s="53"/>
      <c r="I46" s="53">
        <v>0</v>
      </c>
      <c r="J46" s="53">
        <v>89764</v>
      </c>
      <c r="K46" s="53">
        <v>89764</v>
      </c>
      <c r="L46" s="53"/>
      <c r="M46" s="53">
        <v>0</v>
      </c>
      <c r="N46" s="53"/>
      <c r="O46" s="53">
        <v>0</v>
      </c>
    </row>
    <row r="47" spans="1:15" ht="15.75" thickBot="1" x14ac:dyDescent="0.3">
      <c r="A47" s="36" t="s">
        <v>20</v>
      </c>
      <c r="B47" s="3" t="s">
        <v>21</v>
      </c>
      <c r="C47" s="3">
        <f>SUM(C50+C48)</f>
        <v>47196</v>
      </c>
      <c r="D47" s="3">
        <f t="shared" ref="D47:O47" si="5">SUM(D50+D48)</f>
        <v>0</v>
      </c>
      <c r="E47" s="3">
        <f t="shared" si="5"/>
        <v>17984</v>
      </c>
      <c r="F47" s="3">
        <f t="shared" si="5"/>
        <v>0</v>
      </c>
      <c r="G47" s="3">
        <f t="shared" si="5"/>
        <v>0</v>
      </c>
      <c r="H47" s="3">
        <f t="shared" si="5"/>
        <v>0</v>
      </c>
      <c r="I47" s="3">
        <f t="shared" si="5"/>
        <v>0</v>
      </c>
      <c r="J47" s="3">
        <f t="shared" si="5"/>
        <v>33362</v>
      </c>
      <c r="K47" s="3">
        <f t="shared" si="5"/>
        <v>0</v>
      </c>
      <c r="L47" s="3">
        <f t="shared" si="5"/>
        <v>0</v>
      </c>
      <c r="M47" s="3">
        <f t="shared" si="5"/>
        <v>0</v>
      </c>
      <c r="N47" s="3">
        <f t="shared" si="5"/>
        <v>0</v>
      </c>
      <c r="O47" s="3">
        <f t="shared" si="5"/>
        <v>0</v>
      </c>
    </row>
    <row r="48" spans="1:15" s="64" customFormat="1" ht="45.75" thickBot="1" x14ac:dyDescent="0.3">
      <c r="A48" s="44">
        <v>5201</v>
      </c>
      <c r="B48" s="24" t="s">
        <v>75</v>
      </c>
      <c r="C48" s="45">
        <v>7224</v>
      </c>
      <c r="D48" s="45"/>
      <c r="E48" s="45">
        <v>7224</v>
      </c>
      <c r="F48" s="45"/>
      <c r="G48" s="45"/>
      <c r="H48" s="45"/>
      <c r="I48" s="45"/>
      <c r="J48" s="45">
        <v>4150</v>
      </c>
      <c r="K48" s="45"/>
      <c r="L48" s="45"/>
      <c r="M48" s="45"/>
      <c r="N48" s="45"/>
      <c r="O48" s="45"/>
    </row>
    <row r="49" spans="1:15" s="18" customFormat="1" ht="15.75" thickBot="1" x14ac:dyDescent="0.3">
      <c r="A49" s="65">
        <v>3322</v>
      </c>
      <c r="B49" s="67" t="s">
        <v>103</v>
      </c>
      <c r="C49" s="66">
        <v>7224</v>
      </c>
      <c r="D49" s="67" t="s">
        <v>70</v>
      </c>
      <c r="E49" s="66">
        <v>7224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ht="45.75" thickBot="1" x14ac:dyDescent="0.3">
      <c r="A50" s="38" t="s">
        <v>55</v>
      </c>
      <c r="B50" s="2" t="s">
        <v>56</v>
      </c>
      <c r="C50" s="2">
        <f>SUM(C51:C53)</f>
        <v>39972</v>
      </c>
      <c r="D50" s="2">
        <f t="shared" ref="D50:O50" si="6">SUM(D51:D53)</f>
        <v>0</v>
      </c>
      <c r="E50" s="2">
        <f t="shared" si="6"/>
        <v>10760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2">
        <f t="shared" si="6"/>
        <v>0</v>
      </c>
      <c r="J50" s="2">
        <f t="shared" si="6"/>
        <v>29212</v>
      </c>
      <c r="K50" s="2">
        <f t="shared" si="6"/>
        <v>0</v>
      </c>
      <c r="L50" s="2">
        <f t="shared" si="6"/>
        <v>0</v>
      </c>
      <c r="M50" s="2">
        <f t="shared" si="6"/>
        <v>0</v>
      </c>
      <c r="N50" s="2">
        <f t="shared" si="6"/>
        <v>0</v>
      </c>
      <c r="O50" s="2">
        <f t="shared" si="6"/>
        <v>0</v>
      </c>
    </row>
    <row r="51" spans="1:15" s="12" customFormat="1" ht="15.75" thickBot="1" x14ac:dyDescent="0.3">
      <c r="A51" s="19">
        <v>3311</v>
      </c>
      <c r="B51" s="23" t="s">
        <v>102</v>
      </c>
      <c r="C51" s="23">
        <v>8500</v>
      </c>
      <c r="D51" s="23" t="s">
        <v>70</v>
      </c>
      <c r="E51" s="23">
        <v>8500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s="12" customFormat="1" ht="15.75" thickBot="1" x14ac:dyDescent="0.3">
      <c r="A52" s="19">
        <v>3322</v>
      </c>
      <c r="B52" s="23" t="s">
        <v>104</v>
      </c>
      <c r="C52" s="23">
        <v>2260</v>
      </c>
      <c r="D52" s="23" t="s">
        <v>70</v>
      </c>
      <c r="E52" s="23">
        <v>2260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ht="45.75" thickBot="1" x14ac:dyDescent="0.3">
      <c r="A53" s="22" t="s">
        <v>57</v>
      </c>
      <c r="B53" s="5" t="s">
        <v>58</v>
      </c>
      <c r="C53" s="52">
        <v>29212</v>
      </c>
      <c r="D53" s="52"/>
      <c r="E53" s="52">
        <v>0</v>
      </c>
      <c r="F53" s="52">
        <v>0</v>
      </c>
      <c r="G53" s="52">
        <v>0</v>
      </c>
      <c r="H53" s="52"/>
      <c r="I53" s="52">
        <v>0</v>
      </c>
      <c r="J53" s="57">
        <v>29212</v>
      </c>
      <c r="K53" s="52">
        <v>0</v>
      </c>
      <c r="L53" s="52"/>
      <c r="M53" s="52">
        <v>0</v>
      </c>
      <c r="N53" s="52"/>
      <c r="O53" s="52">
        <v>0</v>
      </c>
    </row>
    <row r="54" spans="1:15" s="10" customFormat="1" ht="30.75" thickBot="1" x14ac:dyDescent="0.3">
      <c r="A54" s="48" t="s">
        <v>85</v>
      </c>
      <c r="B54" s="49" t="s">
        <v>86</v>
      </c>
      <c r="C54" s="58">
        <f>SUM(C55+C58+C61)</f>
        <v>46000</v>
      </c>
      <c r="D54" s="58">
        <f t="shared" ref="D54:O54" si="7">SUM(D55+D58+D61)</f>
        <v>0</v>
      </c>
      <c r="E54" s="58">
        <f t="shared" si="7"/>
        <v>2000</v>
      </c>
      <c r="F54" s="58">
        <f t="shared" si="7"/>
        <v>0</v>
      </c>
      <c r="G54" s="58">
        <f t="shared" si="7"/>
        <v>0</v>
      </c>
      <c r="H54" s="58">
        <f t="shared" si="7"/>
        <v>0</v>
      </c>
      <c r="I54" s="58">
        <f t="shared" si="7"/>
        <v>44000</v>
      </c>
      <c r="J54" s="58">
        <f t="shared" si="7"/>
        <v>0</v>
      </c>
      <c r="K54" s="58">
        <f t="shared" si="7"/>
        <v>0</v>
      </c>
      <c r="L54" s="58">
        <f t="shared" si="7"/>
        <v>0</v>
      </c>
      <c r="M54" s="58">
        <f t="shared" si="7"/>
        <v>0</v>
      </c>
      <c r="N54" s="58">
        <f t="shared" si="7"/>
        <v>0</v>
      </c>
      <c r="O54" s="58">
        <f t="shared" si="7"/>
        <v>0</v>
      </c>
    </row>
    <row r="55" spans="1:15" ht="45.75" thickBot="1" x14ac:dyDescent="0.3">
      <c r="A55" s="39">
        <v>5201</v>
      </c>
      <c r="B55" s="25" t="s">
        <v>75</v>
      </c>
      <c r="C55" s="59">
        <v>10000</v>
      </c>
      <c r="D55" s="59"/>
      <c r="E55" s="59">
        <v>2000</v>
      </c>
      <c r="F55" s="59"/>
      <c r="G55" s="59"/>
      <c r="H55" s="59"/>
      <c r="I55" s="59">
        <v>8000</v>
      </c>
      <c r="J55" s="59"/>
      <c r="K55" s="59"/>
      <c r="L55" s="59"/>
      <c r="M55" s="59"/>
      <c r="N55" s="59"/>
      <c r="O55" s="59"/>
    </row>
    <row r="56" spans="1:15" ht="15.75" thickBot="1" x14ac:dyDescent="0.3">
      <c r="A56" s="21">
        <v>5526</v>
      </c>
      <c r="B56" s="14" t="s">
        <v>87</v>
      </c>
      <c r="C56" s="56">
        <v>2000</v>
      </c>
      <c r="D56" s="56" t="s">
        <v>70</v>
      </c>
      <c r="E56" s="56">
        <v>2000</v>
      </c>
      <c r="F56" s="56"/>
      <c r="G56" s="56"/>
      <c r="H56" s="56"/>
      <c r="I56" s="56"/>
      <c r="J56" s="60"/>
      <c r="K56" s="56"/>
      <c r="L56" s="56"/>
      <c r="M56" s="56"/>
      <c r="N56" s="56"/>
      <c r="O56" s="56"/>
    </row>
    <row r="57" spans="1:15" ht="15.75" thickBot="1" x14ac:dyDescent="0.3">
      <c r="A57" s="21">
        <v>5551</v>
      </c>
      <c r="B57" s="14" t="s">
        <v>88</v>
      </c>
      <c r="C57" s="56">
        <v>8000</v>
      </c>
      <c r="D57" s="56"/>
      <c r="E57" s="56"/>
      <c r="F57" s="56"/>
      <c r="G57" s="56"/>
      <c r="H57" s="56" t="s">
        <v>70</v>
      </c>
      <c r="I57" s="56">
        <v>8000</v>
      </c>
      <c r="J57" s="60"/>
      <c r="K57" s="56"/>
      <c r="L57" s="56"/>
      <c r="M57" s="56"/>
      <c r="N57" s="56"/>
      <c r="O57" s="56"/>
    </row>
    <row r="58" spans="1:15" s="8" customFormat="1" ht="45.75" thickBot="1" x14ac:dyDescent="0.3">
      <c r="A58" s="38" t="s">
        <v>55</v>
      </c>
      <c r="B58" s="2" t="s">
        <v>56</v>
      </c>
      <c r="C58" s="2">
        <v>34000</v>
      </c>
      <c r="D58" s="2"/>
      <c r="E58" s="2"/>
      <c r="F58" s="2"/>
      <c r="G58" s="2"/>
      <c r="H58" s="2"/>
      <c r="I58" s="2">
        <v>34000</v>
      </c>
      <c r="J58" s="2"/>
      <c r="K58" s="2">
        <v>0</v>
      </c>
      <c r="L58" s="2"/>
      <c r="M58" s="2">
        <v>0</v>
      </c>
      <c r="N58" s="2"/>
      <c r="O58" s="2">
        <v>0</v>
      </c>
    </row>
    <row r="59" spans="1:15" s="8" customFormat="1" ht="15.75" thickBot="1" x14ac:dyDescent="0.3">
      <c r="A59" s="27">
        <v>5551</v>
      </c>
      <c r="B59" s="27" t="s">
        <v>89</v>
      </c>
      <c r="C59" s="26">
        <v>25000</v>
      </c>
      <c r="D59" s="26"/>
      <c r="E59" s="26"/>
      <c r="F59" s="26"/>
      <c r="G59" s="26"/>
      <c r="H59" s="26" t="s">
        <v>70</v>
      </c>
      <c r="I59" s="26">
        <v>25000</v>
      </c>
      <c r="J59" s="26"/>
      <c r="K59" s="26"/>
      <c r="L59" s="26"/>
      <c r="M59" s="26"/>
      <c r="N59" s="26"/>
      <c r="O59" s="26"/>
    </row>
    <row r="60" spans="1:15" s="8" customFormat="1" ht="30.75" thickBot="1" x14ac:dyDescent="0.3">
      <c r="A60" s="27">
        <v>5551</v>
      </c>
      <c r="B60" s="27" t="s">
        <v>90</v>
      </c>
      <c r="C60" s="26">
        <v>9000</v>
      </c>
      <c r="D60" s="26"/>
      <c r="E60" s="26"/>
      <c r="F60" s="26"/>
      <c r="G60" s="26"/>
      <c r="H60" s="26" t="s">
        <v>70</v>
      </c>
      <c r="I60" s="26">
        <v>9000</v>
      </c>
      <c r="J60" s="26"/>
      <c r="K60" s="26"/>
      <c r="L60" s="26"/>
      <c r="M60" s="26"/>
      <c r="N60" s="26"/>
      <c r="O60" s="26"/>
    </row>
    <row r="61" spans="1:15" s="8" customFormat="1" ht="30.75" thickBot="1" x14ac:dyDescent="0.3">
      <c r="A61" s="30" t="s">
        <v>91</v>
      </c>
      <c r="B61" s="31" t="s">
        <v>92</v>
      </c>
      <c r="C61" s="61">
        <v>2000</v>
      </c>
      <c r="D61" s="61"/>
      <c r="E61" s="61"/>
      <c r="F61" s="61"/>
      <c r="G61" s="61"/>
      <c r="H61" s="61"/>
      <c r="I61" s="61">
        <v>2000</v>
      </c>
      <c r="J61" s="61"/>
      <c r="K61" s="61"/>
      <c r="L61" s="61"/>
      <c r="M61" s="61"/>
      <c r="N61" s="61"/>
      <c r="O61" s="61"/>
    </row>
    <row r="62" spans="1:15" ht="15.75" thickBot="1" x14ac:dyDescent="0.3">
      <c r="A62" s="28">
        <v>5551</v>
      </c>
      <c r="B62" s="29" t="s">
        <v>93</v>
      </c>
      <c r="C62" s="62">
        <v>2000</v>
      </c>
      <c r="D62" s="62"/>
      <c r="E62" s="62"/>
      <c r="F62" s="62"/>
      <c r="G62" s="62"/>
      <c r="H62" s="62" t="s">
        <v>70</v>
      </c>
      <c r="I62" s="62">
        <v>2000</v>
      </c>
      <c r="J62" s="62"/>
      <c r="K62" s="62"/>
      <c r="L62" s="62"/>
      <c r="M62" s="62"/>
      <c r="N62" s="62"/>
      <c r="O62" s="62"/>
    </row>
    <row r="63" spans="1:15" ht="60.75" thickBot="1" x14ac:dyDescent="0.3">
      <c r="A63" s="36" t="s">
        <v>26</v>
      </c>
      <c r="B63" s="3" t="s">
        <v>27</v>
      </c>
      <c r="C63" s="3">
        <f>SUM(C64+C67)</f>
        <v>141040</v>
      </c>
      <c r="D63" s="3">
        <f t="shared" ref="D63:O63" si="8">SUM(D64+D67)</f>
        <v>0</v>
      </c>
      <c r="E63" s="3">
        <f t="shared" si="8"/>
        <v>90960</v>
      </c>
      <c r="F63" s="3">
        <f t="shared" si="8"/>
        <v>90960</v>
      </c>
      <c r="G63" s="3">
        <f t="shared" si="8"/>
        <v>0</v>
      </c>
      <c r="H63" s="3">
        <f t="shared" si="8"/>
        <v>0</v>
      </c>
      <c r="I63" s="3">
        <f t="shared" si="8"/>
        <v>50080</v>
      </c>
      <c r="J63" s="3">
        <f t="shared" si="8"/>
        <v>0</v>
      </c>
      <c r="K63" s="3">
        <f t="shared" si="8"/>
        <v>0</v>
      </c>
      <c r="L63" s="3">
        <f t="shared" si="8"/>
        <v>0</v>
      </c>
      <c r="M63" s="3">
        <f t="shared" si="8"/>
        <v>0</v>
      </c>
      <c r="N63" s="3">
        <f t="shared" si="8"/>
        <v>0</v>
      </c>
      <c r="O63" s="3">
        <f t="shared" si="8"/>
        <v>0</v>
      </c>
    </row>
    <row r="64" spans="1:15" ht="45.75" thickBot="1" x14ac:dyDescent="0.3">
      <c r="A64" s="38" t="s">
        <v>55</v>
      </c>
      <c r="B64" s="2" t="s">
        <v>56</v>
      </c>
      <c r="C64" s="2">
        <f>SUM(C65:C66)</f>
        <v>90960</v>
      </c>
      <c r="D64" s="2"/>
      <c r="E64" s="2">
        <v>90960</v>
      </c>
      <c r="F64" s="2">
        <v>90960</v>
      </c>
      <c r="G64" s="2"/>
      <c r="H64" s="2"/>
      <c r="I64" s="2"/>
      <c r="J64" s="2"/>
      <c r="K64" s="2">
        <v>0</v>
      </c>
      <c r="L64" s="2"/>
      <c r="M64" s="2">
        <v>0</v>
      </c>
      <c r="N64" s="2"/>
      <c r="O64" s="2">
        <v>0</v>
      </c>
    </row>
    <row r="65" spans="1:15" s="12" customFormat="1" ht="15.75" thickBot="1" x14ac:dyDescent="0.3">
      <c r="A65" s="19">
        <v>6619</v>
      </c>
      <c r="B65" s="23" t="s">
        <v>73</v>
      </c>
      <c r="C65" s="23">
        <v>36000</v>
      </c>
      <c r="D65" s="23"/>
      <c r="E65" s="23">
        <v>36000</v>
      </c>
      <c r="F65" s="23">
        <v>36000</v>
      </c>
      <c r="G65" s="23"/>
      <c r="H65" s="23"/>
      <c r="I65" s="23"/>
      <c r="J65" s="23"/>
      <c r="K65" s="23"/>
      <c r="L65" s="23"/>
      <c r="M65" s="23"/>
      <c r="N65" s="23"/>
      <c r="O65" s="23"/>
    </row>
    <row r="66" spans="1:15" ht="45.75" thickBot="1" x14ac:dyDescent="0.3">
      <c r="A66" s="22" t="s">
        <v>31</v>
      </c>
      <c r="B66" s="5" t="s">
        <v>63</v>
      </c>
      <c r="C66" s="52">
        <v>54960</v>
      </c>
      <c r="D66" s="52" t="s">
        <v>34</v>
      </c>
      <c r="E66" s="52">
        <v>54960</v>
      </c>
      <c r="F66" s="52">
        <v>54960</v>
      </c>
      <c r="G66" s="52">
        <v>0</v>
      </c>
      <c r="H66" s="52"/>
      <c r="I66" s="52">
        <v>0</v>
      </c>
      <c r="J66" s="52">
        <v>0</v>
      </c>
      <c r="K66" s="52">
        <v>0</v>
      </c>
      <c r="L66" s="52"/>
      <c r="M66" s="52">
        <v>0</v>
      </c>
      <c r="N66" s="52"/>
      <c r="O66" s="52">
        <v>0</v>
      </c>
    </row>
    <row r="67" spans="1:15" ht="30.75" thickBot="1" x14ac:dyDescent="0.3">
      <c r="A67" s="38" t="s">
        <v>59</v>
      </c>
      <c r="B67" s="2" t="s">
        <v>60</v>
      </c>
      <c r="C67" s="2">
        <f>SUM(C68:C70)</f>
        <v>50080</v>
      </c>
      <c r="D67" s="2">
        <f t="shared" ref="D67:O67" si="9">SUM(D68:D70)</f>
        <v>0</v>
      </c>
      <c r="E67" s="2">
        <f t="shared" si="9"/>
        <v>0</v>
      </c>
      <c r="F67" s="2">
        <f t="shared" si="9"/>
        <v>0</v>
      </c>
      <c r="G67" s="2">
        <f t="shared" si="9"/>
        <v>0</v>
      </c>
      <c r="H67" s="2">
        <f t="shared" si="9"/>
        <v>0</v>
      </c>
      <c r="I67" s="2">
        <f t="shared" si="9"/>
        <v>50080</v>
      </c>
      <c r="J67" s="2">
        <f t="shared" si="9"/>
        <v>0</v>
      </c>
      <c r="K67" s="2">
        <f t="shared" si="9"/>
        <v>0</v>
      </c>
      <c r="L67" s="2">
        <f t="shared" si="9"/>
        <v>0</v>
      </c>
      <c r="M67" s="2">
        <f t="shared" si="9"/>
        <v>0</v>
      </c>
      <c r="N67" s="2">
        <f t="shared" si="9"/>
        <v>0</v>
      </c>
      <c r="O67" s="2">
        <f t="shared" si="9"/>
        <v>0</v>
      </c>
    </row>
    <row r="68" spans="1:15" ht="45.75" thickBot="1" x14ac:dyDescent="0.3">
      <c r="A68" s="22" t="s">
        <v>61</v>
      </c>
      <c r="B68" s="5" t="s">
        <v>71</v>
      </c>
      <c r="C68" s="52">
        <v>6000</v>
      </c>
      <c r="D68" s="52"/>
      <c r="E68" s="52">
        <v>0</v>
      </c>
      <c r="F68" s="52">
        <v>0</v>
      </c>
      <c r="G68" s="52">
        <v>0</v>
      </c>
      <c r="H68" s="52" t="s">
        <v>70</v>
      </c>
      <c r="I68" s="52">
        <v>6000</v>
      </c>
      <c r="J68" s="52">
        <v>0</v>
      </c>
      <c r="K68" s="52">
        <v>0</v>
      </c>
      <c r="L68" s="52"/>
      <c r="M68" s="52">
        <v>0</v>
      </c>
      <c r="N68" s="52"/>
      <c r="O68" s="52">
        <v>0</v>
      </c>
    </row>
    <row r="69" spans="1:15" ht="30.75" thickBot="1" x14ac:dyDescent="0.3">
      <c r="A69" s="22" t="s">
        <v>61</v>
      </c>
      <c r="B69" s="14" t="s">
        <v>79</v>
      </c>
      <c r="C69" s="56">
        <v>10080</v>
      </c>
      <c r="D69" s="56"/>
      <c r="E69" s="56"/>
      <c r="F69" s="56"/>
      <c r="G69" s="56"/>
      <c r="H69" s="56" t="s">
        <v>70</v>
      </c>
      <c r="I69" s="56">
        <v>10080</v>
      </c>
      <c r="J69" s="56"/>
      <c r="K69" s="56"/>
      <c r="L69" s="56"/>
      <c r="M69" s="56"/>
      <c r="N69" s="56"/>
      <c r="O69" s="56"/>
    </row>
    <row r="70" spans="1:15" ht="75.75" thickBot="1" x14ac:dyDescent="0.3">
      <c r="A70" s="22" t="s">
        <v>31</v>
      </c>
      <c r="B70" s="5" t="s">
        <v>62</v>
      </c>
      <c r="C70" s="52">
        <v>34000</v>
      </c>
      <c r="D70" s="52"/>
      <c r="E70" s="52">
        <v>0</v>
      </c>
      <c r="F70" s="52">
        <v>0</v>
      </c>
      <c r="G70" s="52">
        <v>0</v>
      </c>
      <c r="H70" s="52" t="s">
        <v>70</v>
      </c>
      <c r="I70" s="52">
        <v>34000</v>
      </c>
      <c r="J70" s="52"/>
      <c r="K70" s="52">
        <v>0</v>
      </c>
      <c r="L70" s="52"/>
      <c r="M70" s="52">
        <v>0</v>
      </c>
      <c r="N70" s="52"/>
      <c r="O70" s="52">
        <v>0</v>
      </c>
    </row>
    <row r="71" spans="1:15" s="8" customFormat="1" ht="30.75" thickBot="1" x14ac:dyDescent="0.3">
      <c r="A71" s="36" t="s">
        <v>43</v>
      </c>
      <c r="B71" s="3" t="s">
        <v>44</v>
      </c>
      <c r="C71" s="3">
        <v>185300</v>
      </c>
      <c r="D71" s="3"/>
      <c r="E71" s="3"/>
      <c r="F71" s="3"/>
      <c r="G71" s="3">
        <v>0</v>
      </c>
      <c r="H71" s="3"/>
      <c r="I71" s="3"/>
      <c r="J71" s="3">
        <v>185300</v>
      </c>
      <c r="K71" s="3">
        <v>0</v>
      </c>
      <c r="L71" s="3"/>
      <c r="M71" s="3">
        <v>0</v>
      </c>
      <c r="N71" s="3"/>
      <c r="O71" s="3">
        <v>0</v>
      </c>
    </row>
    <row r="72" spans="1:15" s="8" customFormat="1" ht="45.75" thickBot="1" x14ac:dyDescent="0.3">
      <c r="A72" s="38" t="s">
        <v>55</v>
      </c>
      <c r="B72" s="2" t="s">
        <v>56</v>
      </c>
      <c r="C72" s="2">
        <v>185300</v>
      </c>
      <c r="D72" s="2"/>
      <c r="E72" s="2"/>
      <c r="F72" s="2"/>
      <c r="G72" s="2"/>
      <c r="H72" s="2"/>
      <c r="I72" s="2"/>
      <c r="J72" s="2">
        <v>185300</v>
      </c>
      <c r="K72" s="2">
        <v>0</v>
      </c>
      <c r="L72" s="2"/>
      <c r="M72" s="2">
        <v>0</v>
      </c>
      <c r="N72" s="2"/>
      <c r="O72" s="2">
        <v>0</v>
      </c>
    </row>
    <row r="73" spans="1:15" s="8" customFormat="1" ht="66.75" customHeight="1" thickBot="1" x14ac:dyDescent="0.3">
      <c r="A73" s="22" t="s">
        <v>45</v>
      </c>
      <c r="B73" s="5" t="s">
        <v>100</v>
      </c>
      <c r="C73" s="52">
        <v>185300</v>
      </c>
      <c r="D73" s="52"/>
      <c r="E73" s="52"/>
      <c r="F73" s="52"/>
      <c r="G73" s="52">
        <v>0</v>
      </c>
      <c r="H73" s="52"/>
      <c r="I73" s="52">
        <v>0</v>
      </c>
      <c r="J73" s="52">
        <v>185300</v>
      </c>
      <c r="K73" s="52">
        <v>0</v>
      </c>
      <c r="L73" s="52"/>
      <c r="M73" s="52">
        <v>0</v>
      </c>
      <c r="N73" s="52"/>
      <c r="O73" s="52">
        <v>0</v>
      </c>
    </row>
    <row r="74" spans="1:15" ht="30.75" thickBot="1" x14ac:dyDescent="0.3">
      <c r="A74" s="36" t="s">
        <v>64</v>
      </c>
      <c r="B74" s="3" t="s">
        <v>65</v>
      </c>
      <c r="C74" s="3">
        <f t="shared" ref="C74:E74" si="10">SUM(C75:C76)</f>
        <v>237999</v>
      </c>
      <c r="D74" s="3">
        <f t="shared" si="10"/>
        <v>0</v>
      </c>
      <c r="E74" s="3">
        <f t="shared" si="10"/>
        <v>237999</v>
      </c>
      <c r="F74" s="3">
        <f>SUM(F75:F76)</f>
        <v>237999</v>
      </c>
      <c r="G74" s="3">
        <v>0</v>
      </c>
      <c r="H74" s="3"/>
      <c r="I74" s="3"/>
      <c r="J74" s="3">
        <v>0</v>
      </c>
      <c r="K74" s="3">
        <v>0</v>
      </c>
      <c r="L74" s="3"/>
      <c r="M74" s="3">
        <v>0</v>
      </c>
      <c r="N74" s="3"/>
      <c r="O74" s="3">
        <v>0</v>
      </c>
    </row>
    <row r="75" spans="1:15" ht="45.75" thickBot="1" x14ac:dyDescent="0.3">
      <c r="A75" s="22" t="s">
        <v>66</v>
      </c>
      <c r="B75" s="5" t="s">
        <v>67</v>
      </c>
      <c r="C75" s="52">
        <v>99999</v>
      </c>
      <c r="D75" s="52"/>
      <c r="E75" s="52">
        <v>99999</v>
      </c>
      <c r="F75" s="52">
        <v>99999</v>
      </c>
      <c r="G75" s="52">
        <v>0</v>
      </c>
      <c r="H75" s="52"/>
      <c r="I75" s="52"/>
      <c r="J75" s="52">
        <v>0</v>
      </c>
      <c r="K75" s="52">
        <v>0</v>
      </c>
      <c r="L75" s="52"/>
      <c r="M75" s="52">
        <v>0</v>
      </c>
      <c r="N75" s="52"/>
      <c r="O75" s="52">
        <v>0</v>
      </c>
    </row>
    <row r="76" spans="1:15" ht="45.75" thickBot="1" x14ac:dyDescent="0.3">
      <c r="A76" s="22" t="s">
        <v>66</v>
      </c>
      <c r="B76" s="5" t="s">
        <v>68</v>
      </c>
      <c r="C76" s="52">
        <v>138000</v>
      </c>
      <c r="D76" s="52"/>
      <c r="E76" s="52">
        <v>138000</v>
      </c>
      <c r="F76" s="52">
        <v>138000</v>
      </c>
      <c r="G76" s="52">
        <v>0</v>
      </c>
      <c r="H76" s="52"/>
      <c r="I76" s="52"/>
      <c r="J76" s="52">
        <v>0</v>
      </c>
      <c r="K76" s="52">
        <v>0</v>
      </c>
      <c r="L76" s="52"/>
      <c r="M76" s="52">
        <v>0</v>
      </c>
      <c r="N76" s="52"/>
      <c r="O76" s="52">
        <v>0</v>
      </c>
    </row>
  </sheetData>
  <mergeCells count="12">
    <mergeCell ref="N1:O1"/>
    <mergeCell ref="C2:O2"/>
    <mergeCell ref="C3:O3"/>
    <mergeCell ref="A5:A8"/>
    <mergeCell ref="B5:B8"/>
    <mergeCell ref="C5:C8"/>
    <mergeCell ref="D5:O6"/>
    <mergeCell ref="D7:G7"/>
    <mergeCell ref="H7:I7"/>
    <mergeCell ref="J7:K7"/>
    <mergeCell ref="L7:M7"/>
    <mergeCell ref="N7:O7"/>
  </mergeCells>
  <pageMargins left="0" right="0" top="0" bottom="0" header="0" footer="0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Общо</vt:lpstr>
      <vt:lpstr>Общо!Печат_заглавия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</cp:lastModifiedBy>
  <cp:lastPrinted>2025-04-11T11:36:24Z</cp:lastPrinted>
  <dcterms:created xsi:type="dcterms:W3CDTF">2025-04-10T15:09:57Z</dcterms:created>
  <dcterms:modified xsi:type="dcterms:W3CDTF">2025-04-23T08:05:40Z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